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3125"/>
  </bookViews>
  <sheets>
    <sheet name="ВПР-2022" sheetId="1" r:id="rId1"/>
  </sheets>
  <definedNames>
    <definedName name="_xlnm.Print_Area" localSheetId="0">'ВПР-2022'!$A$1:$I$40</definedName>
  </definedNames>
  <calcPr calcId="152511"/>
</workbook>
</file>

<file path=xl/calcChain.xml><?xml version="1.0" encoding="utf-8"?>
<calcChain xmlns="http://schemas.openxmlformats.org/spreadsheetml/2006/main">
  <c r="C4" i="1" l="1"/>
  <c r="C31" i="1" l="1"/>
  <c r="I4" i="1"/>
  <c r="H4" i="1"/>
  <c r="G4" i="1"/>
  <c r="F4" i="1"/>
  <c r="E4" i="1"/>
  <c r="D4" i="1"/>
  <c r="H31" i="1" l="1"/>
  <c r="I31" i="1"/>
  <c r="G31" i="1"/>
  <c r="H20" i="1"/>
  <c r="I20" i="1"/>
  <c r="G20" i="1"/>
  <c r="H13" i="1"/>
  <c r="I13" i="1"/>
  <c r="G13" i="1"/>
  <c r="D31" i="1"/>
  <c r="D20" i="1"/>
  <c r="D13" i="1"/>
  <c r="H8" i="1"/>
  <c r="I8" i="1"/>
  <c r="D8" i="1"/>
  <c r="G8" i="1"/>
  <c r="I40" i="1" l="1"/>
  <c r="D40" i="1"/>
  <c r="H40" i="1"/>
  <c r="G40" i="1"/>
  <c r="C8" i="1"/>
  <c r="E8" i="1"/>
  <c r="F31" i="1" l="1"/>
  <c r="F20" i="1"/>
  <c r="F13" i="1"/>
  <c r="F8" i="1"/>
  <c r="E31" i="1"/>
  <c r="E20" i="1"/>
  <c r="E13" i="1"/>
  <c r="C20" i="1"/>
  <c r="C13" i="1"/>
  <c r="C40" i="1" s="1"/>
  <c r="F40" i="1" l="1"/>
  <c r="E40" i="1"/>
</calcChain>
</file>

<file path=xl/comments1.xml><?xml version="1.0" encoding="utf-8"?>
<comments xmlns="http://schemas.openxmlformats.org/spreadsheetml/2006/main">
  <authors>
    <author>Дина Дамировна Шагалеева</author>
  </authors>
  <commentList>
    <comment ref="D2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из списка наименование общеобразовательной организации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<sst xmlns="http://schemas.openxmlformats.org/spreadsheetml/2006/main" count="80" uniqueCount="79">
  <si>
    <t>№</t>
  </si>
  <si>
    <t>Предмет (класс)</t>
  </si>
  <si>
    <t>Количество обучающихся, принявших участие в ВПР</t>
  </si>
  <si>
    <t>Уровень качества (%)</t>
  </si>
  <si>
    <t>Количество обучающихся понизивших отметку по журналу</t>
  </si>
  <si>
    <t>Количество обучающихся подтвердивших отметку по журналу</t>
  </si>
  <si>
    <t>Количество обучающихся повысивших отметку по журналу</t>
  </si>
  <si>
    <t>Русский язык (5 класс)</t>
  </si>
  <si>
    <t>Математика (5 класс)</t>
  </si>
  <si>
    <t>Математика(6 класс)</t>
  </si>
  <si>
    <t>Русский язык(6 класс)</t>
  </si>
  <si>
    <t>География (7 класс)</t>
  </si>
  <si>
    <t>История (7 класс)</t>
  </si>
  <si>
    <t>Биология (7 класс)</t>
  </si>
  <si>
    <t>Обществознание (7 класс)</t>
  </si>
  <si>
    <t>Русский язык (7 класс)</t>
  </si>
  <si>
    <t>Математика (7 класс)</t>
  </si>
  <si>
    <t>Итого:</t>
  </si>
  <si>
    <t xml:space="preserve"> История (6 класс)</t>
  </si>
  <si>
    <t xml:space="preserve"> Биология(6 класс)</t>
  </si>
  <si>
    <t>Обществознание (8 класс)</t>
  </si>
  <si>
    <t>Русский язык (8 класс)</t>
  </si>
  <si>
    <t>Биология (8 класс)</t>
  </si>
  <si>
    <t>География (8 класс)</t>
  </si>
  <si>
    <t>Математика (8 класс)</t>
  </si>
  <si>
    <t>Физика (8 класс)</t>
  </si>
  <si>
    <t>История (8 класс)</t>
  </si>
  <si>
    <t>Муниципальное бюджетное общеобразовательное учреждение "Средняя школа №1 имени Алексея Владимировича Войналовича"</t>
  </si>
  <si>
    <t>Муниципальное бюджетное общеобразовательное учреждение "Средняя школа № 2 - многопрофильная имени заслуженного строителя Российской Федерации Евгения Ивановича Куропаткина"</t>
  </si>
  <si>
    <t>Муниципальное бюджетное общеобразовательное учреждение "Средняя школа № 3"</t>
  </si>
  <si>
    <t>Муниципальное бюджетное общеобразовательное учреждение "Средняя школа № 5"</t>
  </si>
  <si>
    <t>Муниципальное бюджетное общеобразовательное учреждение "Средняя школа № 6"</t>
  </si>
  <si>
    <t>Муниципальное бюджетное общеобразовательное учреждение "Средняя школа № 7"</t>
  </si>
  <si>
    <t>Муниципальное бюджетное общеобразовательное учреждение "Средняя школа № 8"</t>
  </si>
  <si>
    <t>Муниципальное бюджетное общеобразовательное учреждение "Средняя школа № 9 с углубленным изучением отдельных предметов"</t>
  </si>
  <si>
    <t>Муниципальное бюджетное общеобразовательное учреждение "Средняя школа № 10"</t>
  </si>
  <si>
    <t>Муниципальное бюджетное общеобразовательное учреждение "Средняя школа № 11"</t>
  </si>
  <si>
    <t>Муниципальное бюджетное общеобразовательное учреждение "Средняя школа № 12"</t>
  </si>
  <si>
    <t>Муниципальное бюджетное общеобразовательное учреждение "Средняя школа № 13"</t>
  </si>
  <si>
    <t>Муниципальное бюджетное общеобразовательное учреждение "Средняя школа № 14"</t>
  </si>
  <si>
    <t>Муниципальное бюджетное общеобразовательное учреждение "Средняя школа № 15"</t>
  </si>
  <si>
    <t>Муниципальное бюджетное общеобразовательное учреждение "Средняя школа № 17"</t>
  </si>
  <si>
    <t>Муниципальное бюджетное общеобразовательное учреждение "Средняя школа № 18"</t>
  </si>
  <si>
    <t>Муниципальное бюджетное общеобразовательное учреждение "Средняя школа № 19"</t>
  </si>
  <si>
    <t>Муниципальное бюджетное общеобразовательное учреждение "Средняя школа № 30 с углубленным изучением отдельных предметов"</t>
  </si>
  <si>
    <t>Муниципальное бюджетное общеобразовательное учреждение "Средняя школа № 31 с углубленным изучением предметов художественно­эстетического профиля"</t>
  </si>
  <si>
    <t>Муниципальное бюджетное общеобразовательное учреждение "Средняя школа № 32"</t>
  </si>
  <si>
    <t>Муниципальное бюджетное общеобразовательное учреждение "Средняя школа № 34"</t>
  </si>
  <si>
    <t>Муниципальное бюджетное общеобразовательное учреждение "Средняя школа № 40"</t>
  </si>
  <si>
    <t>Муниципальное бюджетное общеобразовательное учреждение "Средняя школа № 42"</t>
  </si>
  <si>
    <t>Муниципальное бюджетное общеобразовательное учреждение "Средняя школа № 43"</t>
  </si>
  <si>
    <t>Общее количество обучающихся на параллели</t>
  </si>
  <si>
    <t>Наименование
 общеобразовательной организации</t>
  </si>
  <si>
    <t>Муниципальное бюджетное общеобразовательное учреждение "Лицей"</t>
  </si>
  <si>
    <t>Муниципальное бюджетное общеобразовательное учреждение "Лицей № 2"</t>
  </si>
  <si>
    <t>Муниципальное бюджетное общеобразовательное учреждение "Гимназия № 1"</t>
  </si>
  <si>
    <t>Муниципальное бюджетное общеобразовательное учреждение "Гимназия № 2"</t>
  </si>
  <si>
    <t>Муниципальное бюджетное общеобразовательное учреждение "Средняя школа № 21 им. В.Овсянникова-Заярского»"</t>
  </si>
  <si>
    <t>Муниципальное бюджетное общеобразовательное учреждение "Средняя школа № 29"</t>
  </si>
  <si>
    <t>Русский язык (4 класс)</t>
  </si>
  <si>
    <t>Математика (4 класс)</t>
  </si>
  <si>
    <t>Окружающий мир (4 класс)</t>
  </si>
  <si>
    <t>История (5 класс)</t>
  </si>
  <si>
    <t>Биология (5 класс)</t>
  </si>
  <si>
    <t>География (6 класс)</t>
  </si>
  <si>
    <t>Обществознание(6 класс)</t>
  </si>
  <si>
    <t>Физика (7 класс)</t>
  </si>
  <si>
    <t>Иностранный язык (английский) (7 класс)</t>
  </si>
  <si>
    <t>Иностранный язык (немецкий) (7 класс)</t>
  </si>
  <si>
    <t>Иностранный язык (французский) (7 класс)</t>
  </si>
  <si>
    <t>Химия (8 класс)</t>
  </si>
  <si>
    <t>Отчет по результатам ВПР в 2022 году</t>
  </si>
  <si>
    <t>Муниципальное бюджетное общеобразовательное учреждение "Лицей № 1 им. А.С. Пушкина"</t>
  </si>
  <si>
    <t>Уровень успеваемости (%)</t>
  </si>
  <si>
    <t>4 (5) классы</t>
  </si>
  <si>
    <t>5 (6) классы</t>
  </si>
  <si>
    <t>6 (7)  классы</t>
  </si>
  <si>
    <t>8 (9) классы</t>
  </si>
  <si>
    <t>7 (8)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</si>
</sst>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6" fillId="0" borderId="1" xfId="0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0" xfId="0" applyNumberFormat="1" applyFont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Alignment="1" applyProtection="1">
      <alignment wrapText="1"/>
      <protection locked="0"/>
    </xf>
    <xf numFmtId="2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Alignment="1" applyProtection="1">
      <alignment horizontal="center" vertical="center" wrapText="1"/>
      <protection locked="0"/>
    </xf>
    <xf numFmtId="2" fontId="3" fillId="0" borderId="0" xfId="0" applyNumberFormat="1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Border="1" applyAlignment="1" applyProtection="1">
      <alignment horizontal="center" vertical="center" wrapText="1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64" fontId="5" fillId="2" borderId="1" xfId="1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164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Protection="1"/>
    <xf numFmtId="0" fontId="6" fillId="0" borderId="1" xfId="0" applyFont="1" applyFill="1" applyBorder="1" applyAlignment="1" applyProtection="1">
      <alignment horizontal="justify" vertical="center"/>
    </xf>
    <xf numFmtId="0" fontId="6" fillId="0" borderId="1" xfId="0" applyFont="1" applyBorder="1" applyAlignment="1" applyProtection="1">
      <alignment horizontal="justify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0"/>
  <sheetViews>
    <sheetView tabSelected="1" zoomScaleNormal="100" workbookViewId="0">
      <selection activeCell="D2" sqref="D2:I2"/>
    </sheetView>
  </sheetViews>
  <sheetFormatPr defaultRowHeight="12.75" x14ac:dyDescent="0.2"/>
  <cols>
    <col min="1" max="1" width="5" style="4" customWidth="1"/>
    <col min="2" max="2" width="24" style="4" customWidth="1"/>
    <col min="3" max="3" width="12" style="4" customWidth="1"/>
    <col min="4" max="4" width="16" style="4" customWidth="1"/>
    <col min="5" max="5" width="12.42578125" style="4" customWidth="1"/>
    <col min="6" max="6" width="8.7109375" style="4" customWidth="1"/>
    <col min="7" max="7" width="12.42578125" style="4" customWidth="1"/>
    <col min="8" max="8" width="17.5703125" style="4" customWidth="1"/>
    <col min="9" max="9" width="12.5703125" style="4" customWidth="1"/>
    <col min="10" max="13" width="9.140625" style="4" customWidth="1"/>
    <col min="14" max="14" width="46.140625" style="5" hidden="1" customWidth="1"/>
    <col min="15" max="19" width="9.140625" style="4" customWidth="1"/>
    <col min="20" max="16384" width="9.140625" style="4"/>
  </cols>
  <sheetData>
    <row r="1" spans="1:17" ht="24.75" customHeight="1" x14ac:dyDescent="0.2">
      <c r="A1" s="24" t="s">
        <v>71</v>
      </c>
      <c r="B1" s="24"/>
      <c r="C1" s="24"/>
      <c r="D1" s="24"/>
      <c r="E1" s="24"/>
      <c r="F1" s="24"/>
      <c r="G1" s="24"/>
      <c r="H1" s="24"/>
      <c r="I1" s="24"/>
    </row>
    <row r="2" spans="1:17" ht="25.5" customHeight="1" x14ac:dyDescent="0.2">
      <c r="A2" s="25" t="s">
        <v>52</v>
      </c>
      <c r="B2" s="26"/>
      <c r="C2" s="27"/>
      <c r="D2" s="25" t="s">
        <v>29</v>
      </c>
      <c r="E2" s="26"/>
      <c r="F2" s="26"/>
      <c r="G2" s="26"/>
      <c r="H2" s="26"/>
      <c r="I2" s="27"/>
    </row>
    <row r="3" spans="1:17" s="9" customFormat="1" ht="65.25" customHeight="1" x14ac:dyDescent="0.2">
      <c r="A3" s="6" t="s">
        <v>0</v>
      </c>
      <c r="B3" s="6" t="s">
        <v>1</v>
      </c>
      <c r="C3" s="6" t="s">
        <v>51</v>
      </c>
      <c r="D3" s="6" t="s">
        <v>2</v>
      </c>
      <c r="E3" s="6" t="s">
        <v>73</v>
      </c>
      <c r="F3" s="6" t="s">
        <v>3</v>
      </c>
      <c r="G3" s="6" t="s">
        <v>4</v>
      </c>
      <c r="H3" s="6" t="s">
        <v>5</v>
      </c>
      <c r="I3" s="6" t="s">
        <v>6</v>
      </c>
      <c r="J3" s="7"/>
      <c r="K3" s="7"/>
      <c r="L3" s="7"/>
      <c r="M3" s="7"/>
      <c r="N3" s="8" t="s">
        <v>27</v>
      </c>
      <c r="O3" s="7"/>
      <c r="P3" s="7"/>
      <c r="Q3" s="7"/>
    </row>
    <row r="4" spans="1:17" s="9" customFormat="1" ht="18.95" customHeight="1" x14ac:dyDescent="0.2">
      <c r="A4" s="15"/>
      <c r="B4" s="15" t="s">
        <v>74</v>
      </c>
      <c r="C4" s="16">
        <f>C5</f>
        <v>137</v>
      </c>
      <c r="D4" s="16">
        <f>SUM(D5:D7)</f>
        <v>360</v>
      </c>
      <c r="E4" s="17">
        <f>AVERAGE(E5:E7)</f>
        <v>0.97766666666666657</v>
      </c>
      <c r="F4" s="17">
        <f>AVERAGE(F5:F7)</f>
        <v>0.72616666666666674</v>
      </c>
      <c r="G4" s="16">
        <f>SUM(G5:G7)</f>
        <v>30</v>
      </c>
      <c r="H4" s="16">
        <f t="shared" ref="H4:I4" si="0">SUM(H5:H7)</f>
        <v>297</v>
      </c>
      <c r="I4" s="16">
        <f t="shared" si="0"/>
        <v>33</v>
      </c>
      <c r="J4" s="7"/>
      <c r="K4" s="7"/>
      <c r="L4" s="7"/>
      <c r="M4" s="7"/>
      <c r="N4" s="8" t="s">
        <v>28</v>
      </c>
      <c r="O4" s="7"/>
      <c r="P4" s="7"/>
      <c r="Q4" s="7"/>
    </row>
    <row r="5" spans="1:17" s="9" customFormat="1" ht="18.95" customHeight="1" x14ac:dyDescent="0.2">
      <c r="A5" s="1">
        <v>1</v>
      </c>
      <c r="B5" s="22" t="s">
        <v>59</v>
      </c>
      <c r="C5" s="3">
        <v>137</v>
      </c>
      <c r="D5" s="1">
        <v>117</v>
      </c>
      <c r="E5" s="2">
        <v>0.96579999999999999</v>
      </c>
      <c r="F5" s="2">
        <v>0.58979999999999999</v>
      </c>
      <c r="G5" s="1">
        <v>16</v>
      </c>
      <c r="H5" s="1">
        <v>96</v>
      </c>
      <c r="I5" s="1">
        <v>5</v>
      </c>
      <c r="J5" s="7"/>
      <c r="K5" s="7"/>
      <c r="L5" s="7"/>
      <c r="M5" s="7"/>
      <c r="N5" s="8" t="s">
        <v>29</v>
      </c>
      <c r="O5" s="7"/>
      <c r="P5" s="7"/>
      <c r="Q5" s="7"/>
    </row>
    <row r="6" spans="1:17" s="9" customFormat="1" ht="18.95" customHeight="1" x14ac:dyDescent="0.2">
      <c r="A6" s="1">
        <v>2</v>
      </c>
      <c r="B6" s="22" t="s">
        <v>60</v>
      </c>
      <c r="C6" s="3">
        <v>137</v>
      </c>
      <c r="D6" s="1">
        <v>122</v>
      </c>
      <c r="E6" s="2">
        <v>0.96719999999999995</v>
      </c>
      <c r="F6" s="2">
        <v>0.77869999999999995</v>
      </c>
      <c r="G6" s="1">
        <v>14</v>
      </c>
      <c r="H6" s="1">
        <v>81</v>
      </c>
      <c r="I6" s="1">
        <v>27</v>
      </c>
      <c r="J6" s="7"/>
      <c r="K6" s="7"/>
      <c r="L6" s="7"/>
      <c r="M6" s="7"/>
      <c r="N6" s="8" t="s">
        <v>30</v>
      </c>
      <c r="O6" s="7"/>
      <c r="P6" s="7"/>
      <c r="Q6" s="7"/>
    </row>
    <row r="7" spans="1:17" s="9" customFormat="1" ht="18.95" customHeight="1" x14ac:dyDescent="0.2">
      <c r="A7" s="1">
        <v>3</v>
      </c>
      <c r="B7" s="22" t="s">
        <v>61</v>
      </c>
      <c r="C7" s="3">
        <v>137</v>
      </c>
      <c r="D7" s="1">
        <v>121</v>
      </c>
      <c r="E7" s="2">
        <v>1</v>
      </c>
      <c r="F7" s="2">
        <v>0.81</v>
      </c>
      <c r="G7" s="1">
        <v>0</v>
      </c>
      <c r="H7" s="1">
        <v>120</v>
      </c>
      <c r="I7" s="1">
        <v>1</v>
      </c>
      <c r="J7" s="7"/>
      <c r="K7" s="7"/>
      <c r="L7" s="7"/>
      <c r="M7" s="7"/>
      <c r="N7" s="8" t="s">
        <v>31</v>
      </c>
      <c r="O7" s="7"/>
      <c r="P7" s="7"/>
      <c r="Q7" s="7"/>
    </row>
    <row r="8" spans="1:17" s="12" customFormat="1" ht="18.95" customHeight="1" x14ac:dyDescent="0.2">
      <c r="A8" s="10"/>
      <c r="B8" s="15" t="s">
        <v>75</v>
      </c>
      <c r="C8" s="16">
        <f>C9</f>
        <v>132</v>
      </c>
      <c r="D8" s="16">
        <f>SUM(D9:D12)</f>
        <v>385</v>
      </c>
      <c r="E8" s="17">
        <f>AVERAGE(E9:E12)</f>
        <v>0.97950000000000004</v>
      </c>
      <c r="F8" s="17">
        <f>AVERAGE(F9:F12)</f>
        <v>0.74429999999999996</v>
      </c>
      <c r="G8" s="16">
        <f>SUM(G9:G12)</f>
        <v>37</v>
      </c>
      <c r="H8" s="16">
        <f t="shared" ref="H8:I8" si="1">SUM(H9:H12)</f>
        <v>319</v>
      </c>
      <c r="I8" s="16">
        <f t="shared" si="1"/>
        <v>29</v>
      </c>
      <c r="J8" s="11"/>
      <c r="K8" s="11"/>
      <c r="L8" s="11"/>
      <c r="M8" s="11"/>
      <c r="N8" s="8" t="s">
        <v>32</v>
      </c>
      <c r="O8" s="11"/>
      <c r="P8" s="11"/>
      <c r="Q8" s="11"/>
    </row>
    <row r="9" spans="1:17" s="13" customFormat="1" ht="18.95" customHeight="1" x14ac:dyDescent="0.2">
      <c r="A9" s="1">
        <v>4</v>
      </c>
      <c r="B9" s="22" t="s">
        <v>7</v>
      </c>
      <c r="C9" s="3">
        <v>132</v>
      </c>
      <c r="D9" s="1">
        <v>117</v>
      </c>
      <c r="E9" s="2">
        <v>1</v>
      </c>
      <c r="F9" s="2">
        <v>0.70079999999999998</v>
      </c>
      <c r="G9" s="1">
        <v>1</v>
      </c>
      <c r="H9" s="1">
        <v>113</v>
      </c>
      <c r="I9" s="1">
        <v>3</v>
      </c>
      <c r="N9" s="8" t="s">
        <v>33</v>
      </c>
    </row>
    <row r="10" spans="1:17" s="13" customFormat="1" ht="18.95" customHeight="1" x14ac:dyDescent="0.2">
      <c r="A10" s="1">
        <v>5</v>
      </c>
      <c r="B10" s="22" t="s">
        <v>8</v>
      </c>
      <c r="C10" s="3">
        <v>132</v>
      </c>
      <c r="D10" s="1">
        <v>24</v>
      </c>
      <c r="E10" s="2">
        <v>0.95830000000000004</v>
      </c>
      <c r="F10" s="2">
        <v>0.70830000000000004</v>
      </c>
      <c r="G10" s="1">
        <v>2</v>
      </c>
      <c r="H10" s="1">
        <v>21</v>
      </c>
      <c r="I10" s="1">
        <v>1</v>
      </c>
      <c r="N10" s="8" t="s">
        <v>34</v>
      </c>
    </row>
    <row r="11" spans="1:17" s="13" customFormat="1" ht="18.95" customHeight="1" x14ac:dyDescent="0.2">
      <c r="A11" s="1">
        <v>6</v>
      </c>
      <c r="B11" s="22" t="s">
        <v>62</v>
      </c>
      <c r="C11" s="3">
        <v>132</v>
      </c>
      <c r="D11" s="1">
        <v>120</v>
      </c>
      <c r="E11" s="2">
        <v>1</v>
      </c>
      <c r="F11" s="2">
        <v>0.85840000000000005</v>
      </c>
      <c r="G11" s="1">
        <v>20</v>
      </c>
      <c r="H11" s="1">
        <v>83</v>
      </c>
      <c r="I11" s="1">
        <v>17</v>
      </c>
      <c r="N11" s="8" t="s">
        <v>35</v>
      </c>
    </row>
    <row r="12" spans="1:17" s="13" customFormat="1" ht="18.95" customHeight="1" x14ac:dyDescent="0.2">
      <c r="A12" s="1">
        <v>7</v>
      </c>
      <c r="B12" s="23" t="s">
        <v>63</v>
      </c>
      <c r="C12" s="3">
        <v>132</v>
      </c>
      <c r="D12" s="1">
        <v>124</v>
      </c>
      <c r="E12" s="2">
        <v>0.9597</v>
      </c>
      <c r="F12" s="2">
        <v>0.7097</v>
      </c>
      <c r="G12" s="1">
        <v>14</v>
      </c>
      <c r="H12" s="1">
        <v>102</v>
      </c>
      <c r="I12" s="1">
        <v>8</v>
      </c>
      <c r="N12" s="8" t="s">
        <v>36</v>
      </c>
    </row>
    <row r="13" spans="1:17" s="13" customFormat="1" ht="18.95" customHeight="1" x14ac:dyDescent="0.2">
      <c r="A13" s="14"/>
      <c r="B13" s="15" t="s">
        <v>76</v>
      </c>
      <c r="C13" s="16">
        <f>C14</f>
        <v>104</v>
      </c>
      <c r="D13" s="18">
        <f>SUM(D14:D19)</f>
        <v>389</v>
      </c>
      <c r="E13" s="19">
        <f>AVERAGE(E14:E19)</f>
        <v>0.98643333333333327</v>
      </c>
      <c r="F13" s="19">
        <f>AVERAGE(F14:F19)</f>
        <v>0.62065000000000003</v>
      </c>
      <c r="G13" s="16">
        <f>SUM(G14:G19)</f>
        <v>51</v>
      </c>
      <c r="H13" s="16">
        <f t="shared" ref="H13:I13" si="2">SUM(H14:H19)</f>
        <v>322</v>
      </c>
      <c r="I13" s="16">
        <f t="shared" si="2"/>
        <v>16</v>
      </c>
      <c r="N13" s="8" t="s">
        <v>37</v>
      </c>
    </row>
    <row r="14" spans="1:17" s="13" customFormat="1" ht="18.95" customHeight="1" x14ac:dyDescent="0.2">
      <c r="A14" s="1">
        <v>8</v>
      </c>
      <c r="B14" s="23" t="s">
        <v>18</v>
      </c>
      <c r="C14" s="3">
        <v>104</v>
      </c>
      <c r="D14" s="1">
        <v>49</v>
      </c>
      <c r="E14" s="2">
        <v>1</v>
      </c>
      <c r="F14" s="2">
        <v>0.46939999999999998</v>
      </c>
      <c r="G14" s="1">
        <v>17</v>
      </c>
      <c r="H14" s="1">
        <v>24</v>
      </c>
      <c r="I14" s="1">
        <v>8</v>
      </c>
      <c r="N14" s="8" t="s">
        <v>38</v>
      </c>
    </row>
    <row r="15" spans="1:17" s="13" customFormat="1" ht="18.95" customHeight="1" x14ac:dyDescent="0.2">
      <c r="A15" s="1">
        <v>9</v>
      </c>
      <c r="B15" s="23" t="s">
        <v>19</v>
      </c>
      <c r="C15" s="3">
        <v>104</v>
      </c>
      <c r="D15" s="1">
        <v>49</v>
      </c>
      <c r="E15" s="2">
        <v>0.93879999999999997</v>
      </c>
      <c r="F15" s="2">
        <v>0.69379999999999997</v>
      </c>
      <c r="G15" s="1">
        <v>13</v>
      </c>
      <c r="H15" s="1">
        <v>34</v>
      </c>
      <c r="I15" s="1">
        <v>2</v>
      </c>
      <c r="N15" s="8" t="s">
        <v>39</v>
      </c>
    </row>
    <row r="16" spans="1:17" s="13" customFormat="1" ht="18.95" customHeight="1" x14ac:dyDescent="0.2">
      <c r="A16" s="1">
        <v>10</v>
      </c>
      <c r="B16" s="23" t="s">
        <v>9</v>
      </c>
      <c r="C16" s="3">
        <v>104</v>
      </c>
      <c r="D16" s="1">
        <v>95</v>
      </c>
      <c r="E16" s="2">
        <v>0.98950000000000005</v>
      </c>
      <c r="F16" s="2">
        <v>0.5786</v>
      </c>
      <c r="G16" s="1">
        <v>1</v>
      </c>
      <c r="H16" s="1">
        <v>92</v>
      </c>
      <c r="I16" s="1">
        <v>2</v>
      </c>
      <c r="N16" s="8" t="s">
        <v>40</v>
      </c>
    </row>
    <row r="17" spans="1:14" s="13" customFormat="1" ht="18.95" customHeight="1" x14ac:dyDescent="0.2">
      <c r="A17" s="1">
        <v>11</v>
      </c>
      <c r="B17" s="23" t="s">
        <v>10</v>
      </c>
      <c r="C17" s="3">
        <v>104</v>
      </c>
      <c r="D17" s="1">
        <v>103</v>
      </c>
      <c r="E17" s="2">
        <v>0.99029999999999996</v>
      </c>
      <c r="F17" s="2">
        <v>0.66990000000000005</v>
      </c>
      <c r="G17" s="1">
        <v>3</v>
      </c>
      <c r="H17" s="1">
        <v>100</v>
      </c>
      <c r="I17" s="1">
        <v>0</v>
      </c>
      <c r="N17" s="8" t="s">
        <v>41</v>
      </c>
    </row>
    <row r="18" spans="1:14" s="13" customFormat="1" ht="18.95" customHeight="1" x14ac:dyDescent="0.2">
      <c r="A18" s="1">
        <v>12</v>
      </c>
      <c r="B18" s="23" t="s">
        <v>64</v>
      </c>
      <c r="C18" s="3">
        <v>104</v>
      </c>
      <c r="D18" s="1">
        <v>46</v>
      </c>
      <c r="E18" s="2">
        <v>1</v>
      </c>
      <c r="F18" s="2">
        <v>0.67390000000000005</v>
      </c>
      <c r="G18" s="1">
        <v>0</v>
      </c>
      <c r="H18" s="1">
        <v>46</v>
      </c>
      <c r="I18" s="1">
        <v>0</v>
      </c>
      <c r="N18" s="8" t="s">
        <v>42</v>
      </c>
    </row>
    <row r="19" spans="1:14" s="13" customFormat="1" ht="18.95" customHeight="1" x14ac:dyDescent="0.2">
      <c r="A19" s="1">
        <v>13</v>
      </c>
      <c r="B19" s="23" t="s">
        <v>65</v>
      </c>
      <c r="C19" s="3">
        <v>104</v>
      </c>
      <c r="D19" s="1">
        <v>47</v>
      </c>
      <c r="E19" s="2">
        <v>1</v>
      </c>
      <c r="F19" s="2">
        <v>0.63829999999999998</v>
      </c>
      <c r="G19" s="1">
        <v>17</v>
      </c>
      <c r="H19" s="1">
        <v>26</v>
      </c>
      <c r="I19" s="1">
        <v>4</v>
      </c>
      <c r="N19" s="8" t="s">
        <v>43</v>
      </c>
    </row>
    <row r="20" spans="1:14" s="13" customFormat="1" ht="18.95" customHeight="1" x14ac:dyDescent="0.2">
      <c r="A20" s="20"/>
      <c r="B20" s="15" t="s">
        <v>78</v>
      </c>
      <c r="C20" s="16">
        <f>C21</f>
        <v>135</v>
      </c>
      <c r="D20" s="18">
        <f>SUM(D21:D30)</f>
        <v>653</v>
      </c>
      <c r="E20" s="19">
        <f>AVERAGE(E21:E30)</f>
        <v>0.79735999999999996</v>
      </c>
      <c r="F20" s="19">
        <f>AVERAGE(F21:F30)</f>
        <v>0.49197000000000007</v>
      </c>
      <c r="G20" s="16">
        <f>SUM(G21:G30)</f>
        <v>73</v>
      </c>
      <c r="H20" s="16">
        <f t="shared" ref="H20:I20" si="3">SUM(H21:H30)</f>
        <v>556</v>
      </c>
      <c r="I20" s="16">
        <f t="shared" si="3"/>
        <v>24</v>
      </c>
      <c r="N20" s="8" t="s">
        <v>57</v>
      </c>
    </row>
    <row r="21" spans="1:14" s="13" customFormat="1" ht="18.95" customHeight="1" x14ac:dyDescent="0.2">
      <c r="A21" s="1">
        <v>14</v>
      </c>
      <c r="B21" s="23" t="s">
        <v>11</v>
      </c>
      <c r="C21" s="3">
        <v>135</v>
      </c>
      <c r="D21" s="1">
        <v>51</v>
      </c>
      <c r="E21" s="2">
        <v>1</v>
      </c>
      <c r="F21" s="2">
        <v>0.74509999999999998</v>
      </c>
      <c r="G21" s="1">
        <v>0</v>
      </c>
      <c r="H21" s="1">
        <v>51</v>
      </c>
      <c r="I21" s="1">
        <v>0</v>
      </c>
      <c r="N21" s="8" t="s">
        <v>58</v>
      </c>
    </row>
    <row r="22" spans="1:14" s="13" customFormat="1" ht="18.95" customHeight="1" x14ac:dyDescent="0.2">
      <c r="A22" s="1">
        <v>15</v>
      </c>
      <c r="B22" s="23" t="s">
        <v>12</v>
      </c>
      <c r="C22" s="3">
        <v>135</v>
      </c>
      <c r="D22" s="1">
        <v>51</v>
      </c>
      <c r="E22" s="2">
        <v>1</v>
      </c>
      <c r="F22" s="2">
        <v>0.66659999999999997</v>
      </c>
      <c r="G22" s="1">
        <v>10</v>
      </c>
      <c r="H22" s="1">
        <v>36</v>
      </c>
      <c r="I22" s="1">
        <v>5</v>
      </c>
      <c r="N22" s="8" t="s">
        <v>44</v>
      </c>
    </row>
    <row r="23" spans="1:14" s="13" customFormat="1" ht="18.95" customHeight="1" x14ac:dyDescent="0.2">
      <c r="A23" s="1">
        <v>16</v>
      </c>
      <c r="B23" s="23" t="s">
        <v>13</v>
      </c>
      <c r="C23" s="3">
        <v>135</v>
      </c>
      <c r="D23" s="1">
        <v>28</v>
      </c>
      <c r="E23" s="2">
        <v>1</v>
      </c>
      <c r="F23" s="2">
        <v>0.82140000000000002</v>
      </c>
      <c r="G23" s="1">
        <v>1</v>
      </c>
      <c r="H23" s="1">
        <v>26</v>
      </c>
      <c r="I23" s="1">
        <v>1</v>
      </c>
      <c r="N23" s="8" t="s">
        <v>45</v>
      </c>
    </row>
    <row r="24" spans="1:14" s="13" customFormat="1" ht="18.95" customHeight="1" x14ac:dyDescent="0.2">
      <c r="A24" s="1">
        <v>17</v>
      </c>
      <c r="B24" s="23" t="s">
        <v>14</v>
      </c>
      <c r="C24" s="3">
        <v>135</v>
      </c>
      <c r="D24" s="1">
        <v>81</v>
      </c>
      <c r="E24" s="2">
        <v>1</v>
      </c>
      <c r="F24" s="2">
        <v>0.64200000000000002</v>
      </c>
      <c r="G24" s="1">
        <v>26</v>
      </c>
      <c r="H24" s="1">
        <v>54</v>
      </c>
      <c r="I24" s="1">
        <v>1</v>
      </c>
      <c r="N24" s="8" t="s">
        <v>46</v>
      </c>
    </row>
    <row r="25" spans="1:14" s="13" customFormat="1" ht="18.95" customHeight="1" x14ac:dyDescent="0.2">
      <c r="A25" s="1">
        <v>18</v>
      </c>
      <c r="B25" s="23" t="s">
        <v>15</v>
      </c>
      <c r="C25" s="3">
        <v>135</v>
      </c>
      <c r="D25" s="1">
        <v>133</v>
      </c>
      <c r="E25" s="2">
        <v>0.99250000000000005</v>
      </c>
      <c r="F25" s="2">
        <v>0.63160000000000005</v>
      </c>
      <c r="G25" s="1">
        <v>0</v>
      </c>
      <c r="H25" s="1">
        <v>133</v>
      </c>
      <c r="I25" s="1">
        <v>0</v>
      </c>
      <c r="N25" s="8" t="s">
        <v>47</v>
      </c>
    </row>
    <row r="26" spans="1:14" s="13" customFormat="1" ht="18.95" customHeight="1" x14ac:dyDescent="0.2">
      <c r="A26" s="1">
        <v>19</v>
      </c>
      <c r="B26" s="23" t="s">
        <v>16</v>
      </c>
      <c r="C26" s="3">
        <v>135</v>
      </c>
      <c r="D26" s="1">
        <v>126</v>
      </c>
      <c r="E26" s="2">
        <v>1</v>
      </c>
      <c r="F26" s="2">
        <v>0.41270000000000001</v>
      </c>
      <c r="G26" s="1">
        <v>12</v>
      </c>
      <c r="H26" s="1">
        <v>105</v>
      </c>
      <c r="I26" s="1">
        <v>9</v>
      </c>
      <c r="N26" s="8" t="s">
        <v>48</v>
      </c>
    </row>
    <row r="27" spans="1:14" s="13" customFormat="1" ht="18.95" customHeight="1" x14ac:dyDescent="0.2">
      <c r="A27" s="1">
        <v>20</v>
      </c>
      <c r="B27" s="23" t="s">
        <v>66</v>
      </c>
      <c r="C27" s="3">
        <v>135</v>
      </c>
      <c r="D27" s="1">
        <v>53</v>
      </c>
      <c r="E27" s="2">
        <v>0.98109999999999997</v>
      </c>
      <c r="F27" s="2">
        <v>0.37730000000000002</v>
      </c>
      <c r="G27" s="1">
        <v>15</v>
      </c>
      <c r="H27" s="1">
        <v>30</v>
      </c>
      <c r="I27" s="1">
        <v>8</v>
      </c>
      <c r="N27" s="8" t="s">
        <v>49</v>
      </c>
    </row>
    <row r="28" spans="1:14" s="13" customFormat="1" ht="25.5" customHeight="1" x14ac:dyDescent="0.2">
      <c r="A28" s="1">
        <v>21</v>
      </c>
      <c r="B28" s="23" t="s">
        <v>67</v>
      </c>
      <c r="C28" s="3">
        <v>135</v>
      </c>
      <c r="D28" s="1">
        <v>130</v>
      </c>
      <c r="E28" s="2">
        <v>1</v>
      </c>
      <c r="F28" s="2">
        <v>0.623</v>
      </c>
      <c r="G28" s="1">
        <v>9</v>
      </c>
      <c r="H28" s="1">
        <v>121</v>
      </c>
      <c r="I28" s="1">
        <v>0</v>
      </c>
      <c r="N28" s="8" t="s">
        <v>50</v>
      </c>
    </row>
    <row r="29" spans="1:14" s="13" customFormat="1" ht="28.5" customHeight="1" x14ac:dyDescent="0.2">
      <c r="A29" s="1">
        <v>22</v>
      </c>
      <c r="B29" s="22" t="s">
        <v>68</v>
      </c>
      <c r="C29" s="3">
        <v>135</v>
      </c>
      <c r="D29" s="1">
        <v>0</v>
      </c>
      <c r="E29" s="2">
        <v>0</v>
      </c>
      <c r="F29" s="2">
        <v>0</v>
      </c>
      <c r="G29" s="1">
        <v>0</v>
      </c>
      <c r="H29" s="1">
        <v>0</v>
      </c>
      <c r="I29" s="1">
        <v>0</v>
      </c>
      <c r="N29" s="8" t="s">
        <v>53</v>
      </c>
    </row>
    <row r="30" spans="1:14" s="13" customFormat="1" ht="25.5" customHeight="1" x14ac:dyDescent="0.2">
      <c r="A30" s="1">
        <v>23</v>
      </c>
      <c r="B30" s="22" t="s">
        <v>69</v>
      </c>
      <c r="C30" s="3">
        <v>135</v>
      </c>
      <c r="D30" s="1">
        <v>0</v>
      </c>
      <c r="E30" s="2">
        <v>0</v>
      </c>
      <c r="F30" s="2">
        <v>0</v>
      </c>
      <c r="G30" s="1">
        <v>0</v>
      </c>
      <c r="H30" s="1">
        <v>0</v>
      </c>
      <c r="I30" s="1">
        <v>0</v>
      </c>
      <c r="N30" s="8" t="s">
        <v>72</v>
      </c>
    </row>
    <row r="31" spans="1:14" s="13" customFormat="1" ht="18.95" customHeight="1" x14ac:dyDescent="0.2">
      <c r="A31" s="20"/>
      <c r="B31" s="15" t="s">
        <v>77</v>
      </c>
      <c r="C31" s="16">
        <f>C32</f>
        <v>111</v>
      </c>
      <c r="D31" s="18">
        <f>SUM(D32:D39)</f>
        <v>408</v>
      </c>
      <c r="E31" s="19">
        <f>AVERAGE(E32:E39)</f>
        <v>0.99757499999999999</v>
      </c>
      <c r="F31" s="19">
        <f>AVERAGE(F32:F39)</f>
        <v>0.56407499999999999</v>
      </c>
      <c r="G31" s="16">
        <f>SUM(G32:G39)</f>
        <v>19</v>
      </c>
      <c r="H31" s="16">
        <f>SUM(H32:H39)</f>
        <v>381</v>
      </c>
      <c r="I31" s="16">
        <f>SUM(I32:I39)</f>
        <v>6</v>
      </c>
      <c r="N31" s="8" t="s">
        <v>54</v>
      </c>
    </row>
    <row r="32" spans="1:14" s="13" customFormat="1" ht="18.95" customHeight="1" x14ac:dyDescent="0.2">
      <c r="A32" s="1">
        <v>24</v>
      </c>
      <c r="B32" s="23" t="s">
        <v>20</v>
      </c>
      <c r="C32" s="3">
        <v>111</v>
      </c>
      <c r="D32" s="1">
        <v>25</v>
      </c>
      <c r="E32" s="2">
        <v>1</v>
      </c>
      <c r="F32" s="2">
        <v>0.84</v>
      </c>
      <c r="G32" s="1">
        <v>9</v>
      </c>
      <c r="H32" s="1">
        <v>14</v>
      </c>
      <c r="I32" s="1">
        <v>2</v>
      </c>
      <c r="N32" s="8" t="s">
        <v>55</v>
      </c>
    </row>
    <row r="33" spans="1:14" s="13" customFormat="1" ht="18.95" customHeight="1" x14ac:dyDescent="0.2">
      <c r="A33" s="1">
        <v>25</v>
      </c>
      <c r="B33" s="23" t="s">
        <v>21</v>
      </c>
      <c r="C33" s="3">
        <v>111</v>
      </c>
      <c r="D33" s="1">
        <v>103</v>
      </c>
      <c r="E33" s="2">
        <v>0.98060000000000003</v>
      </c>
      <c r="F33" s="2">
        <v>0.62139999999999995</v>
      </c>
      <c r="G33" s="1">
        <v>1</v>
      </c>
      <c r="H33" s="1">
        <v>100</v>
      </c>
      <c r="I33" s="1">
        <v>2</v>
      </c>
      <c r="N33" s="8" t="s">
        <v>56</v>
      </c>
    </row>
    <row r="34" spans="1:14" s="13" customFormat="1" ht="18.95" customHeight="1" x14ac:dyDescent="0.2">
      <c r="A34" s="1">
        <v>26</v>
      </c>
      <c r="B34" s="23" t="s">
        <v>22</v>
      </c>
      <c r="C34" s="3">
        <v>111</v>
      </c>
      <c r="D34" s="1">
        <v>25</v>
      </c>
      <c r="E34" s="2">
        <v>1</v>
      </c>
      <c r="F34" s="2">
        <v>0.32</v>
      </c>
      <c r="G34" s="1">
        <v>3</v>
      </c>
      <c r="H34" s="1">
        <v>22</v>
      </c>
      <c r="I34" s="1">
        <v>0</v>
      </c>
    </row>
    <row r="35" spans="1:14" s="13" customFormat="1" ht="18.95" customHeight="1" x14ac:dyDescent="0.2">
      <c r="A35" s="1">
        <v>27</v>
      </c>
      <c r="B35" s="23" t="s">
        <v>23</v>
      </c>
      <c r="C35" s="3">
        <v>111</v>
      </c>
      <c r="D35" s="1">
        <v>26</v>
      </c>
      <c r="E35" s="2">
        <v>1</v>
      </c>
      <c r="F35" s="2">
        <v>0.92300000000000004</v>
      </c>
      <c r="G35" s="1">
        <v>0</v>
      </c>
      <c r="H35" s="1">
        <v>26</v>
      </c>
      <c r="I35" s="1">
        <v>0</v>
      </c>
    </row>
    <row r="36" spans="1:14" s="13" customFormat="1" ht="18.95" customHeight="1" x14ac:dyDescent="0.2">
      <c r="A36" s="1">
        <v>28</v>
      </c>
      <c r="B36" s="23" t="s">
        <v>24</v>
      </c>
      <c r="C36" s="3">
        <v>111</v>
      </c>
      <c r="D36" s="1">
        <v>101</v>
      </c>
      <c r="E36" s="2">
        <v>1</v>
      </c>
      <c r="F36" s="2">
        <v>0.45540000000000003</v>
      </c>
      <c r="G36" s="1">
        <v>3</v>
      </c>
      <c r="H36" s="1">
        <v>98</v>
      </c>
      <c r="I36" s="1">
        <v>0</v>
      </c>
    </row>
    <row r="37" spans="1:14" s="13" customFormat="1" ht="18.95" customHeight="1" x14ac:dyDescent="0.2">
      <c r="A37" s="1">
        <v>29</v>
      </c>
      <c r="B37" s="23" t="s">
        <v>25</v>
      </c>
      <c r="C37" s="3">
        <v>111</v>
      </c>
      <c r="D37" s="1">
        <v>55</v>
      </c>
      <c r="E37" s="2">
        <v>1</v>
      </c>
      <c r="F37" s="2">
        <v>0.38179999999999997</v>
      </c>
      <c r="G37" s="1">
        <v>0</v>
      </c>
      <c r="H37" s="1">
        <v>53</v>
      </c>
      <c r="I37" s="1">
        <v>0</v>
      </c>
    </row>
    <row r="38" spans="1:14" s="13" customFormat="1" ht="18.95" customHeight="1" x14ac:dyDescent="0.2">
      <c r="A38" s="1">
        <v>30</v>
      </c>
      <c r="B38" s="23" t="s">
        <v>26</v>
      </c>
      <c r="C38" s="3">
        <v>111</v>
      </c>
      <c r="D38" s="1">
        <v>49</v>
      </c>
      <c r="E38" s="2">
        <v>1</v>
      </c>
      <c r="F38" s="2">
        <v>0.38769999999999999</v>
      </c>
      <c r="G38" s="1">
        <v>2</v>
      </c>
      <c r="H38" s="1">
        <v>45</v>
      </c>
      <c r="I38" s="1">
        <v>2</v>
      </c>
    </row>
    <row r="39" spans="1:14" s="13" customFormat="1" ht="18.95" customHeight="1" x14ac:dyDescent="0.2">
      <c r="A39" s="1">
        <v>31</v>
      </c>
      <c r="B39" s="23" t="s">
        <v>70</v>
      </c>
      <c r="C39" s="3">
        <v>111</v>
      </c>
      <c r="D39" s="1">
        <v>24</v>
      </c>
      <c r="E39" s="2">
        <v>1</v>
      </c>
      <c r="F39" s="2">
        <v>0.58330000000000004</v>
      </c>
      <c r="G39" s="1">
        <v>1</v>
      </c>
      <c r="H39" s="1">
        <v>23</v>
      </c>
      <c r="I39" s="1">
        <v>0</v>
      </c>
    </row>
    <row r="40" spans="1:14" s="13" customFormat="1" ht="18.95" customHeight="1" x14ac:dyDescent="0.2">
      <c r="A40" s="21"/>
      <c r="B40" s="18" t="s">
        <v>17</v>
      </c>
      <c r="C40" s="16">
        <f>SUM(C4,C8,C13,C20,C31)</f>
        <v>619</v>
      </c>
      <c r="D40" s="16">
        <f>SUM(D4,D8,D13,D20,D31)</f>
        <v>2195</v>
      </c>
      <c r="E40" s="17">
        <f>AVERAGE(E4,E8,E13,E20,E31)</f>
        <v>0.94770699999999997</v>
      </c>
      <c r="F40" s="17">
        <f>AVERAGE(F4,F8,F13,F20,F31)</f>
        <v>0.62943233333333337</v>
      </c>
      <c r="G40" s="16">
        <f>SUM(G4,G8,G13,G20,G31)</f>
        <v>210</v>
      </c>
      <c r="H40" s="16">
        <f t="shared" ref="H40:I40" si="4">SUM(H4,H8,H13,H20,H31)</f>
        <v>1875</v>
      </c>
      <c r="I40" s="16">
        <f t="shared" si="4"/>
        <v>108</v>
      </c>
    </row>
  </sheetData>
  <sheetProtection selectLockedCells="1"/>
  <mergeCells count="3">
    <mergeCell ref="A1:I1"/>
    <mergeCell ref="A2:C2"/>
    <mergeCell ref="D2:I2"/>
  </mergeCells>
  <dataValidations count="1">
    <dataValidation type="list" allowBlank="1" showInputMessage="1" showErrorMessage="1" sqref="D2:I2">
      <formula1>$N$3:$N$33</formula1>
    </dataValidation>
  </dataValidations>
  <pageMargins left="0.39370078740157483" right="0.39370078740157483" top="0.39370078740157483" bottom="0.39370078740157483" header="0.31496062992125984" footer="0.31496062992125984"/>
  <pageSetup paperSize="9" scale="85" orientation="landscape" r:id="rId1"/>
  <ignoredErrors>
    <ignoredError sqref="E13 E20:F20 E31:F31 E8:F8 F13 E4:F4 E40:F40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ВПР-2022</vt:lpstr>
      <vt:lpstr>'ВПР-2022'!Область_печати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Дамировна Шагалеева</dc:creator>
  <cp:lastModifiedBy>Пользователь</cp:lastModifiedBy>
  <cp:lastPrinted>2021-03-11T08:06:18Z</cp:lastPrinted>
  <dcterms:created xsi:type="dcterms:W3CDTF">2021-03-11T04:12:50Z</dcterms:created>
  <dcterms:modified xsi:type="dcterms:W3CDTF">2022-12-27T09:16:24Z</dcterms:modified>
</cp:coreProperties>
</file>